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https://d.docs.live.net/bc7f90d12f0ba469/Dators/ARHITEKTURA/JUMTI/Februāra 35 jumts/"/>
    </mc:Choice>
  </mc:AlternateContent>
  <xr:revisionPtr revIDLastSave="2706" documentId="11_F25DC773A252ABDACC104881115959245ADE58EC" xr6:coauthVersionLast="47" xr6:coauthVersionMax="47" xr10:uidLastSave="{7695412C-8BFE-46E1-B820-A2B43AB0379D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2" i="1" l="1"/>
  <c r="A60" i="1"/>
  <c r="A61" i="1"/>
  <c r="A62" i="1"/>
  <c r="A63" i="1"/>
  <c r="A64" i="1"/>
  <c r="A65" i="1"/>
  <c r="A66" i="1"/>
  <c r="A67" i="1"/>
  <c r="A68" i="1"/>
  <c r="A69" i="1"/>
  <c r="A59" i="1"/>
  <c r="A43" i="1"/>
  <c r="A44" i="1" s="1"/>
  <c r="H28" i="1"/>
  <c r="H31" i="1" s="1"/>
  <c r="A47" i="1"/>
  <c r="A29" i="1"/>
  <c r="H55" i="1"/>
  <c r="H40" i="1"/>
  <c r="H41" i="1" s="1"/>
  <c r="H45" i="1" s="1"/>
  <c r="A35" i="1" l="1"/>
  <c r="A36" i="1" s="1"/>
  <c r="A37" i="1" s="1"/>
  <c r="A38" i="1" s="1"/>
  <c r="A39" i="1" s="1"/>
  <c r="A40" i="1" s="1"/>
  <c r="A19" i="1" l="1"/>
  <c r="A20" i="1" l="1"/>
  <c r="A21" i="1" s="1"/>
  <c r="A22" i="1" s="1"/>
  <c r="A23" i="1" s="1"/>
  <c r="A24" i="1" s="1"/>
  <c r="A25" i="1" s="1"/>
  <c r="A26" i="1" s="1"/>
  <c r="A50" i="1"/>
  <c r="A51" i="1" s="1"/>
  <c r="A52" i="1" s="1"/>
  <c r="A53" i="1" s="1"/>
  <c r="A54" i="1" s="1"/>
  <c r="A30" i="1" l="1"/>
  <c r="C6" i="1"/>
  <c r="A58" i="1"/>
</calcChain>
</file>

<file path=xl/sharedStrings.xml><?xml version="1.0" encoding="utf-8"?>
<sst xmlns="http://schemas.openxmlformats.org/spreadsheetml/2006/main" count="132" uniqueCount="85">
  <si>
    <t>Vispārceltnieciskie darbi. Jumta seguma nomaiņa.</t>
  </si>
  <si>
    <t>(darba veids un konstruktīvā elementa nosaukums)</t>
  </si>
  <si>
    <t>Objekta nosaukums:</t>
  </si>
  <si>
    <t>Būves nosaukums:</t>
  </si>
  <si>
    <t>Objekta adrese:</t>
  </si>
  <si>
    <t>Pasūtījuma Nr.:</t>
  </si>
  <si>
    <t>Izpildītājs: SIA "NeoForm" Reģ. apliecības Nr.41503072336</t>
  </si>
  <si>
    <t>Būvkomersanta reģistrācijas Nr.12494</t>
  </si>
  <si>
    <t>Nr.p.k.</t>
  </si>
  <si>
    <t>Darba nosaukums</t>
  </si>
  <si>
    <t>Mērvienība</t>
  </si>
  <si>
    <t>Daudzums</t>
  </si>
  <si>
    <t>Jumts</t>
  </si>
  <si>
    <t>Kopā:</t>
  </si>
  <si>
    <t>m</t>
  </si>
  <si>
    <t>gab</t>
  </si>
  <si>
    <t>Būvlaukuma sagatavošana</t>
  </si>
  <si>
    <t>Demontāžas darbi</t>
  </si>
  <si>
    <t>Krāsošana</t>
  </si>
  <si>
    <t>Piezīmes</t>
  </si>
  <si>
    <t>Pārbaudīja:</t>
  </si>
  <si>
    <t>Sastādīja:</t>
  </si>
  <si>
    <t>Sertifikāta Nr.</t>
  </si>
  <si>
    <t>(paraksts, atšifrējums, datums)</t>
  </si>
  <si>
    <t>Būvdarbu apjomi</t>
  </si>
  <si>
    <t>m²</t>
  </si>
  <si>
    <t>m³</t>
  </si>
  <si>
    <t>Jumta seguma atjaunošanas darbi</t>
  </si>
  <si>
    <t>Jumta lūkas izveidošana</t>
  </si>
  <si>
    <t>Dūmvadu tīrīšana</t>
  </si>
  <si>
    <t>Latojuma demontāža 50x50</t>
  </si>
  <si>
    <t>Kore</t>
  </si>
  <si>
    <t>Vējmala</t>
  </si>
  <si>
    <t>Visu nepieciešamo būvdarbu atļauju saņemšana, BUN izpilde</t>
  </si>
  <si>
    <t>1. Darbu apjomu sarakstu skatīt kopā ar rasējumiem vai specifikācijām, gadījumā, ja darbu apjomi nesakrīt ar rasējumiem vai specifikācijām, par pareizajiem jāuzskata rasējumos esošie darbu apjomi.</t>
  </si>
  <si>
    <t>2. Saskaņā ar Latvijas būvnormatīva LBN 501-17 "Būvizmaksu noteikšanas kārtība" 3.9 punktu- papildus izmaksas, kuras saistītas ar būvlaukuma iekārtošanu, uzturēšanu, būvdarbu organizēšanu, vadīšanu, darba aizsardzību un apdrošināšanu, citas ar būvdarbu realizāciju saistītas izmaksas iekļaut virsuzdevumos.</t>
  </si>
  <si>
    <t>* Galīgais būvgružu apjoms norādīts ņemot vērā koeficientu k=1.4</t>
  </si>
  <si>
    <t>Kokmateriālu būvgružu apjoms</t>
  </si>
  <si>
    <t>Tērauda materiālu būvgružu apjoms</t>
  </si>
  <si>
    <t>Būvgružu utilizācija</t>
  </si>
  <si>
    <t>Spāres pagarinātāja piestiprināšana (Poz.S-1)</t>
  </si>
  <si>
    <t>Jumta seguma nomaiņa</t>
  </si>
  <si>
    <t>t</t>
  </si>
  <si>
    <t>Nesošās jumta konstrukcijas</t>
  </si>
  <si>
    <t>Lāsenis karnīzes daļā</t>
  </si>
  <si>
    <t>Jumta konstrukciju apstrāde ar antiseptiķi un antipirēnu</t>
  </si>
  <si>
    <t>Koka materiāli (C24 klases) esošo nesošo konstrukciju remontam vai nomaiņai (10% no kopējā apjoma)</t>
  </si>
  <si>
    <t>Izpilddokumentācija, tās sagatavošana un iesniegšana pasūtītājam. Objekta nodošana ekspluatācijā būvvaldei.</t>
  </si>
  <si>
    <t>kpl</t>
  </si>
  <si>
    <t>Citu jumta konstrukciju atjaunošanai nepieciešamo kokmateriālu montāža (AR-3)</t>
  </si>
  <si>
    <t>Daudzdzīvokļu dzīvojamās mājas Februāra ielā 35, Daugavpilī, jumta seguma nomaiņa.</t>
  </si>
  <si>
    <t>Februāra iela 35, Daugavpils</t>
  </si>
  <si>
    <t>Vējmalas un kores apdares detaļu demontāža</t>
  </si>
  <si>
    <t>Esošā jumta seguma (šīferis) noņemšana</t>
  </si>
  <si>
    <t>Bojāto un novecojušo spāres galu dzegas daļā demontāža (L=350 d=120)</t>
  </si>
  <si>
    <t>Bēniņu logu ēkas gala ārsienās 800x1500mm demontāža</t>
  </si>
  <si>
    <t>Bēniņu loga demontāža</t>
  </si>
  <si>
    <t>Lietus ūdens novadtekņu un notekcauruļu demontāža</t>
  </si>
  <si>
    <t>Citu jumta nesošo koka konstrukciju (statņi, saišķi, apakšējie kopturi) demontāža.</t>
  </si>
  <si>
    <t>Spāru demontāža virs pieliekamās telpas</t>
  </si>
  <si>
    <t>Šīfera būvgružu apjoms</t>
  </si>
  <si>
    <t>Projektējamā saišķa montāža</t>
  </si>
  <si>
    <t>Projektējamo spāru (bxh=60x180) (Poz.2-5) montāža</t>
  </si>
  <si>
    <t>Apakšējo un apakšējo kopturu montāža (Poz.11, 15, 16)</t>
  </si>
  <si>
    <t>Atgāžņu (bxh=50x150) motāža</t>
  </si>
  <si>
    <t>Statņu (bxh=50x150) montāža</t>
  </si>
  <si>
    <t>Saplākšņa b=22mm uzliktņu montāža uz kores daļā (Poz.S-30) (12,4m²)</t>
  </si>
  <si>
    <t>Dūmvada apdares darbu veikšana ar krāsošanu gaišā tonī</t>
  </si>
  <si>
    <t>Skārda apdares materiālu montāža t=0,5mm PUR pārklājums RR22</t>
  </si>
  <si>
    <t>Skārda lāsenis</t>
  </si>
  <si>
    <t>Atloks (piekļāvumi pie dūmvada AR-8)</t>
  </si>
  <si>
    <t>Plāksne no JL-1 līdz korei (platums 1,0m) L=1,3m</t>
  </si>
  <si>
    <t>Sniega aiztures barjeras uzstādīšana RR22</t>
  </si>
  <si>
    <t>0,6mm bieza cinkota skārda teknes d=100mm ar tekņu āķiem (74 gab) ar abpusēju PUR pārklājumu RR22 uzstādīšana</t>
  </si>
  <si>
    <t>Ūdens notekcauruļu d=75mm montāža ar PUR pārklājumu RR22 tonī (5gab)</t>
  </si>
  <si>
    <t>Notekcaurules pieslēgšanās pie teknes izmantojot piltuvi (d=150-200mm) t=0.6 RR22</t>
  </si>
  <si>
    <t>Koka kāpnes izvietošana K-1 H=2,54m (AR-3 Poz. S-25 un S-26)</t>
  </si>
  <si>
    <t>Ventilācijas restes VR-1 uztādīšana 800x1500</t>
  </si>
  <si>
    <t>Ventilācijas restes VR-2 uztādīšana 250x400</t>
  </si>
  <si>
    <t>Latojuma montāža (289m²) Poz.8</t>
  </si>
  <si>
    <t>Distances latas montāža Poz. S-9</t>
  </si>
  <si>
    <t>Jumta loga izveidošana</t>
  </si>
  <si>
    <t>Antikondensāta plēve</t>
  </si>
  <si>
    <t>Klasiskā tipa skārda profila jumta seguma montāža</t>
  </si>
  <si>
    <t>Kores balsta skārda plankas uzstādīšana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</si>
</sst>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4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u/>
      <sz val="12"/>
      <color theme="1"/>
      <name val="Times New Roman"/>
      <family val="1"/>
    </font>
    <font>
      <sz val="8"/>
      <name val="Calibri"/>
      <family val="2"/>
      <scheme val="minor"/>
    </font>
    <font>
      <sz val="12"/>
      <name val="Arial"/>
      <family val="2"/>
      <charset val="186"/>
    </font>
    <font>
      <sz val="10"/>
      <name val="Helv"/>
    </font>
    <font>
      <sz val="10"/>
      <name val="Arial"/>
      <family val="2"/>
      <charset val="204"/>
    </font>
    <font>
      <sz val="12"/>
      <name val="Arial"/>
      <family val="2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4"/>
      <name val="Arial Cyr"/>
      <charset val="204"/>
    </font>
    <font>
      <sz val="12"/>
      <name val="Times New Roman"/>
      <family val="1"/>
    </font>
    <font>
      <b/>
      <u/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/>
    <xf numFmtId="0" fontId="9" fillId="0" borderId="0"/>
    <xf numFmtId="0" fontId="8" fillId="0" borderId="0"/>
    <xf numFmtId="0" fontId="9" fillId="0" borderId="0"/>
  </cellStyleXfs>
  <cellXfs count="85">
    <xf numFmtId="0" fontId="0" fillId="0" borderId="0" xfId="0"/>
    <xf numFmtId="0" fontId="1" fillId="0" borderId="0" xfId="0" applyFont="1"/>
    <xf numFmtId="0" fontId="4" fillId="0" borderId="0" xfId="0" applyFont="1"/>
    <xf numFmtId="0" fontId="7" fillId="0" borderId="0" xfId="0" applyFont="1" applyAlignment="1">
      <alignment horizontal="left" vertical="center" wrapText="1"/>
    </xf>
    <xf numFmtId="0" fontId="7" fillId="0" borderId="0" xfId="1" applyFont="1" applyAlignment="1">
      <alignment horizontal="left" vertical="center" wrapText="1"/>
    </xf>
    <xf numFmtId="0" fontId="7" fillId="0" borderId="0" xfId="1" applyFont="1" applyAlignment="1">
      <alignment horizontal="center" vertical="center"/>
    </xf>
    <xf numFmtId="2" fontId="7" fillId="0" borderId="0" xfId="1" applyNumberFormat="1" applyFont="1" applyAlignment="1">
      <alignment horizontal="center" vertical="center"/>
    </xf>
    <xf numFmtId="0" fontId="10" fillId="0" borderId="0" xfId="2" applyFont="1" applyAlignment="1">
      <alignment horizontal="left" vertical="center" wrapText="1"/>
    </xf>
    <xf numFmtId="0" fontId="10" fillId="0" borderId="0" xfId="2" applyFont="1" applyAlignment="1">
      <alignment horizontal="center" vertical="center"/>
    </xf>
    <xf numFmtId="2" fontId="10" fillId="0" borderId="0" xfId="2" applyNumberFormat="1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0" borderId="0" xfId="3" applyFont="1" applyAlignment="1">
      <alignment horizontal="right" vertical="center" wrapText="1"/>
    </xf>
    <xf numFmtId="0" fontId="11" fillId="0" borderId="0" xfId="3" applyFont="1" applyAlignment="1">
      <alignment horizontal="center" vertical="center"/>
    </xf>
    <xf numFmtId="2" fontId="11" fillId="0" borderId="0" xfId="3" applyNumberFormat="1" applyFont="1" applyAlignment="1">
      <alignment horizontal="center" vertical="center"/>
    </xf>
    <xf numFmtId="0" fontId="12" fillId="0" borderId="0" xfId="0" applyFont="1" applyAlignment="1">
      <alignment horizontal="left"/>
    </xf>
    <xf numFmtId="9" fontId="11" fillId="0" borderId="0" xfId="4" applyNumberFormat="1" applyFont="1" applyAlignment="1">
      <alignment horizontal="center" vertical="center"/>
    </xf>
    <xf numFmtId="0" fontId="1" fillId="0" borderId="1" xfId="0" applyFont="1" applyBorder="1"/>
    <xf numFmtId="0" fontId="13" fillId="0" borderId="0" xfId="0" applyFont="1" applyAlignment="1">
      <alignment horizontal="center" vertical="center" wrapText="1"/>
    </xf>
    <xf numFmtId="0" fontId="9" fillId="0" borderId="0" xfId="0" applyFont="1"/>
    <xf numFmtId="0" fontId="11" fillId="0" borderId="0" xfId="1" applyFont="1" applyAlignment="1">
      <alignment horizontal="left"/>
    </xf>
    <xf numFmtId="0" fontId="11" fillId="0" borderId="0" xfId="1" applyFont="1" applyAlignment="1">
      <alignment horizontal="center" vertical="center"/>
    </xf>
    <xf numFmtId="0" fontId="11" fillId="0" borderId="0" xfId="1" applyFont="1" applyAlignment="1">
      <alignment horizontal="left" vertical="top"/>
    </xf>
    <xf numFmtId="0" fontId="11" fillId="0" borderId="0" xfId="1" applyFont="1" applyAlignment="1">
      <alignment horizontal="center"/>
    </xf>
    <xf numFmtId="0" fontId="4" fillId="0" borderId="3" xfId="0" applyFont="1" applyBorder="1"/>
    <xf numFmtId="0" fontId="1" fillId="0" borderId="3" xfId="0" applyFont="1" applyBorder="1"/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/>
    </xf>
    <xf numFmtId="0" fontId="10" fillId="0" borderId="0" xfId="2" applyFont="1" applyAlignment="1">
      <alignment horizontal="left" vertical="center"/>
    </xf>
    <xf numFmtId="2" fontId="10" fillId="0" borderId="0" xfId="2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4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/>
    </xf>
    <xf numFmtId="0" fontId="15" fillId="0" borderId="3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2" fontId="1" fillId="0" borderId="3" xfId="0" applyNumberFormat="1" applyFont="1" applyBorder="1" applyAlignment="1">
      <alignment horizontal="center" vertical="center"/>
    </xf>
    <xf numFmtId="2" fontId="15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 wrapText="1" indent="1"/>
    </xf>
    <xf numFmtId="0" fontId="1" fillId="0" borderId="4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4" xfId="0" applyFont="1" applyBorder="1" applyAlignment="1">
      <alignment horizontal="left" vertical="top" indent="1"/>
    </xf>
    <xf numFmtId="0" fontId="1" fillId="0" borderId="5" xfId="0" applyFont="1" applyBorder="1" applyAlignment="1">
      <alignment horizontal="left" vertical="top" indent="1"/>
    </xf>
    <xf numFmtId="0" fontId="1" fillId="0" borderId="6" xfId="0" applyFont="1" applyBorder="1" applyAlignment="1">
      <alignment horizontal="left" vertical="top" inden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1" fillId="0" borderId="0" xfId="1" applyFont="1" applyAlignment="1">
      <alignment horizontal="center"/>
    </xf>
    <xf numFmtId="0" fontId="3" fillId="0" borderId="2" xfId="0" applyFont="1" applyBorder="1" applyAlignment="1">
      <alignment horizontal="center" vertical="top"/>
    </xf>
    <xf numFmtId="0" fontId="14" fillId="0" borderId="0" xfId="0" applyFont="1" applyAlignment="1">
      <alignment vertical="center"/>
    </xf>
    <xf numFmtId="0" fontId="11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top"/>
    </xf>
    <xf numFmtId="0" fontId="14" fillId="0" borderId="0" xfId="0" applyFont="1" applyAlignment="1">
      <alignment vertical="center" wrapText="1"/>
    </xf>
    <xf numFmtId="0" fontId="5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right" vertical="top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</cellXfs>
  <cellStyles count="5">
    <cellStyle name="Normal_Celtniecibas tames - Bernudarzi" xfId="3" xr:uid="{7BB3D52D-86EB-4899-A183-98A0DC02D3B3}"/>
    <cellStyle name="Normal_Sheet10" xfId="2" xr:uid="{18FBF418-54F8-4D9F-8C61-E468FAEA5E10}"/>
    <cellStyle name="Normal_Sheet2" xfId="4" xr:uid="{3EBDCC8C-81D2-4B4D-822B-7F418ACE16BC}"/>
    <cellStyle name="Parasts" xfId="0" builtinId="0"/>
    <cellStyle name="Style 1" xfId="1" xr:uid="{E27AB36A-C9C9-4462-AC47-6DC2346ED10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85"/>
  <sheetViews>
    <sheetView tabSelected="1" topLeftCell="A43" zoomScaleNormal="100" workbookViewId="0">
      <selection activeCell="B57" sqref="B57:F57"/>
    </sheetView>
  </sheetViews>
  <sheetFormatPr defaultRowHeight="15.6" x14ac:dyDescent="0.3"/>
  <cols>
    <col min="1" max="1" width="8.88671875" style="1"/>
    <col min="2" max="2" width="11.44140625" style="1" customWidth="1"/>
    <col min="3" max="5" width="8.88671875" style="1"/>
    <col min="6" max="6" width="10.109375" style="1" customWidth="1"/>
    <col min="7" max="7" width="10.88671875" style="1" customWidth="1"/>
    <col min="8" max="8" width="9.88671875" style="1" customWidth="1"/>
    <col min="9" max="11" width="8.88671875" style="1"/>
    <col min="12" max="13" width="8.88671875" style="1" customWidth="1"/>
    <col min="14" max="16384" width="8.88671875" style="1"/>
  </cols>
  <sheetData>
    <row r="2" spans="1:9" ht="17.399999999999999" x14ac:dyDescent="0.3">
      <c r="A2" s="56" t="s">
        <v>0</v>
      </c>
      <c r="B2" s="56"/>
      <c r="C2" s="56"/>
      <c r="D2" s="56"/>
      <c r="E2" s="56"/>
      <c r="F2" s="56"/>
      <c r="G2" s="56"/>
      <c r="H2" s="56"/>
    </row>
    <row r="3" spans="1:9" x14ac:dyDescent="0.3">
      <c r="A3" s="57" t="s">
        <v>1</v>
      </c>
      <c r="B3" s="57"/>
      <c r="C3" s="57"/>
      <c r="D3" s="57"/>
      <c r="E3" s="57"/>
      <c r="F3" s="57"/>
      <c r="G3" s="57"/>
      <c r="H3" s="57"/>
    </row>
    <row r="5" spans="1:9" ht="31.95" customHeight="1" x14ac:dyDescent="0.3">
      <c r="A5" s="58" t="s">
        <v>2</v>
      </c>
      <c r="B5" s="58"/>
      <c r="C5" s="40" t="s">
        <v>50</v>
      </c>
      <c r="D5" s="40"/>
      <c r="E5" s="40"/>
      <c r="F5" s="40"/>
      <c r="G5" s="40"/>
      <c r="H5" s="40"/>
      <c r="I5" s="40"/>
    </row>
    <row r="6" spans="1:9" ht="31.95" customHeight="1" x14ac:dyDescent="0.3">
      <c r="A6" s="58" t="s">
        <v>3</v>
      </c>
      <c r="B6" s="58"/>
      <c r="C6" s="40" t="str">
        <f>C5</f>
        <v>Daudzdzīvokļu dzīvojamās mājas Februāra ielā 35, Daugavpilī, jumta seguma nomaiņa.</v>
      </c>
      <c r="D6" s="40"/>
      <c r="E6" s="40"/>
      <c r="F6" s="40"/>
      <c r="G6" s="40"/>
      <c r="H6" s="40"/>
      <c r="I6" s="40"/>
    </row>
    <row r="7" spans="1:9" x14ac:dyDescent="0.3">
      <c r="A7" s="59" t="s">
        <v>4</v>
      </c>
      <c r="B7" s="59"/>
      <c r="C7" s="1" t="s">
        <v>51</v>
      </c>
    </row>
    <row r="8" spans="1:9" x14ac:dyDescent="0.3">
      <c r="A8" s="59" t="s">
        <v>5</v>
      </c>
      <c r="B8" s="59"/>
      <c r="C8" s="1" t="s">
        <v>6</v>
      </c>
    </row>
    <row r="9" spans="1:9" x14ac:dyDescent="0.3">
      <c r="C9" s="1" t="s">
        <v>7</v>
      </c>
    </row>
    <row r="11" spans="1:9" x14ac:dyDescent="0.3">
      <c r="A11" s="62" t="s">
        <v>24</v>
      </c>
      <c r="B11" s="62"/>
      <c r="C11" s="62"/>
      <c r="D11" s="62"/>
      <c r="E11" s="62"/>
      <c r="F11" s="62"/>
      <c r="G11" s="62"/>
      <c r="H11" s="62"/>
    </row>
    <row r="13" spans="1:9" x14ac:dyDescent="0.3">
      <c r="A13" s="23" t="s">
        <v>8</v>
      </c>
      <c r="B13" s="60" t="s">
        <v>9</v>
      </c>
      <c r="C13" s="60"/>
      <c r="D13" s="60"/>
      <c r="E13" s="60"/>
      <c r="F13" s="60"/>
      <c r="G13" s="24" t="s">
        <v>10</v>
      </c>
      <c r="H13" s="24" t="s">
        <v>11</v>
      </c>
    </row>
    <row r="14" spans="1:9" x14ac:dyDescent="0.3">
      <c r="A14" s="23"/>
      <c r="B14" s="63" t="s">
        <v>16</v>
      </c>
      <c r="C14" s="64"/>
      <c r="D14" s="64"/>
      <c r="E14" s="64"/>
      <c r="F14" s="65"/>
      <c r="G14" s="26"/>
      <c r="H14" s="26"/>
    </row>
    <row r="15" spans="1:9" ht="31.95" customHeight="1" x14ac:dyDescent="0.3">
      <c r="A15" s="27"/>
      <c r="B15" s="41" t="s">
        <v>33</v>
      </c>
      <c r="C15" s="41"/>
      <c r="D15" s="41"/>
      <c r="E15" s="41"/>
      <c r="F15" s="41"/>
      <c r="G15" s="26"/>
      <c r="H15" s="26"/>
    </row>
    <row r="16" spans="1:9" s="37" customFormat="1" ht="15.6" customHeight="1" x14ac:dyDescent="0.3">
      <c r="A16" s="26"/>
      <c r="B16" s="71" t="s">
        <v>41</v>
      </c>
      <c r="C16" s="72"/>
      <c r="D16" s="72"/>
      <c r="E16" s="72"/>
      <c r="F16" s="73"/>
      <c r="G16" s="26"/>
      <c r="H16" s="26"/>
    </row>
    <row r="17" spans="1:8" x14ac:dyDescent="0.3">
      <c r="A17" s="23"/>
      <c r="B17" s="66" t="s">
        <v>17</v>
      </c>
      <c r="C17" s="67"/>
      <c r="D17" s="67"/>
      <c r="E17" s="67"/>
      <c r="F17" s="68"/>
      <c r="G17" s="25"/>
      <c r="H17" s="25"/>
    </row>
    <row r="18" spans="1:8" ht="15.6" customHeight="1" x14ac:dyDescent="0.3">
      <c r="A18" s="27">
        <v>1</v>
      </c>
      <c r="B18" s="41" t="s">
        <v>52</v>
      </c>
      <c r="C18" s="42"/>
      <c r="D18" s="42"/>
      <c r="E18" s="42"/>
      <c r="F18" s="42"/>
      <c r="G18" s="25" t="s">
        <v>25</v>
      </c>
      <c r="H18" s="25">
        <v>18.899999999999999</v>
      </c>
    </row>
    <row r="19" spans="1:8" x14ac:dyDescent="0.3">
      <c r="A19" s="27">
        <f>A18+1</f>
        <v>2</v>
      </c>
      <c r="B19" s="69" t="s">
        <v>53</v>
      </c>
      <c r="C19" s="70"/>
      <c r="D19" s="70"/>
      <c r="E19" s="70"/>
      <c r="F19" s="70"/>
      <c r="G19" s="25" t="s">
        <v>25</v>
      </c>
      <c r="H19" s="25">
        <v>286</v>
      </c>
    </row>
    <row r="20" spans="1:8" x14ac:dyDescent="0.3">
      <c r="A20" s="27">
        <f>A19+1</f>
        <v>3</v>
      </c>
      <c r="B20" s="69" t="s">
        <v>30</v>
      </c>
      <c r="C20" s="70"/>
      <c r="D20" s="70"/>
      <c r="E20" s="70"/>
      <c r="F20" s="70"/>
      <c r="G20" s="25" t="s">
        <v>26</v>
      </c>
      <c r="H20" s="25">
        <v>2</v>
      </c>
    </row>
    <row r="21" spans="1:8" ht="31.95" customHeight="1" x14ac:dyDescent="0.3">
      <c r="A21" s="27">
        <f t="shared" ref="A21:A26" si="0">A20+1</f>
        <v>4</v>
      </c>
      <c r="B21" s="41" t="s">
        <v>54</v>
      </c>
      <c r="C21" s="42"/>
      <c r="D21" s="42"/>
      <c r="E21" s="42"/>
      <c r="F21" s="42"/>
      <c r="G21" s="26" t="s">
        <v>26</v>
      </c>
      <c r="H21" s="26">
        <v>1</v>
      </c>
    </row>
    <row r="22" spans="1:8" ht="31.95" customHeight="1" x14ac:dyDescent="0.3">
      <c r="A22" s="27">
        <f t="shared" si="0"/>
        <v>5</v>
      </c>
      <c r="B22" s="43" t="s">
        <v>55</v>
      </c>
      <c r="C22" s="44"/>
      <c r="D22" s="44"/>
      <c r="E22" s="44"/>
      <c r="F22" s="45"/>
      <c r="G22" s="26" t="s">
        <v>15</v>
      </c>
      <c r="H22" s="26">
        <v>2</v>
      </c>
    </row>
    <row r="23" spans="1:8" ht="15.6" customHeight="1" x14ac:dyDescent="0.3">
      <c r="A23" s="27">
        <f t="shared" si="0"/>
        <v>6</v>
      </c>
      <c r="B23" s="43" t="s">
        <v>56</v>
      </c>
      <c r="C23" s="44"/>
      <c r="D23" s="44"/>
      <c r="E23" s="44"/>
      <c r="F23" s="45"/>
      <c r="G23" s="26" t="s">
        <v>15</v>
      </c>
      <c r="H23" s="26">
        <v>1</v>
      </c>
    </row>
    <row r="24" spans="1:8" ht="15.6" customHeight="1" x14ac:dyDescent="0.3">
      <c r="A24" s="27">
        <f t="shared" si="0"/>
        <v>7</v>
      </c>
      <c r="B24" s="43" t="s">
        <v>57</v>
      </c>
      <c r="C24" s="44"/>
      <c r="D24" s="44"/>
      <c r="E24" s="44"/>
      <c r="F24" s="45"/>
      <c r="G24" s="26" t="s">
        <v>14</v>
      </c>
      <c r="H24" s="26">
        <v>47</v>
      </c>
    </row>
    <row r="25" spans="1:8" ht="31.95" customHeight="1" x14ac:dyDescent="0.3">
      <c r="A25" s="27">
        <f t="shared" si="0"/>
        <v>8</v>
      </c>
      <c r="B25" s="43" t="s">
        <v>58</v>
      </c>
      <c r="C25" s="44"/>
      <c r="D25" s="44"/>
      <c r="E25" s="44"/>
      <c r="F25" s="45"/>
      <c r="G25" s="26" t="s">
        <v>26</v>
      </c>
      <c r="H25" s="26">
        <v>1.5</v>
      </c>
    </row>
    <row r="26" spans="1:8" ht="15.6" customHeight="1" x14ac:dyDescent="0.3">
      <c r="A26" s="27">
        <f t="shared" si="0"/>
        <v>9</v>
      </c>
      <c r="B26" s="43" t="s">
        <v>59</v>
      </c>
      <c r="C26" s="44"/>
      <c r="D26" s="44"/>
      <c r="E26" s="44"/>
      <c r="F26" s="45"/>
      <c r="G26" s="26" t="s">
        <v>26</v>
      </c>
      <c r="H26" s="26">
        <v>0.1</v>
      </c>
    </row>
    <row r="27" spans="1:8" ht="15.6" customHeight="1" x14ac:dyDescent="0.3">
      <c r="A27" s="27"/>
      <c r="B27" s="66" t="s">
        <v>39</v>
      </c>
      <c r="C27" s="67"/>
      <c r="D27" s="67"/>
      <c r="E27" s="67"/>
      <c r="F27" s="68"/>
      <c r="G27" s="26"/>
      <c r="H27" s="26"/>
    </row>
    <row r="28" spans="1:8" ht="15.6" customHeight="1" x14ac:dyDescent="0.3">
      <c r="A28" s="27">
        <v>10</v>
      </c>
      <c r="B28" s="41" t="s">
        <v>37</v>
      </c>
      <c r="C28" s="41"/>
      <c r="D28" s="41"/>
      <c r="E28" s="41"/>
      <c r="F28" s="41"/>
      <c r="G28" s="26" t="s">
        <v>26</v>
      </c>
      <c r="H28" s="35">
        <f>H20+H21+H25+H26</f>
        <v>4.5999999999999996</v>
      </c>
    </row>
    <row r="29" spans="1:8" ht="15.6" customHeight="1" x14ac:dyDescent="0.3">
      <c r="A29" s="27">
        <f>A28+1</f>
        <v>11</v>
      </c>
      <c r="B29" s="41" t="s">
        <v>60</v>
      </c>
      <c r="C29" s="41"/>
      <c r="D29" s="41"/>
      <c r="E29" s="41"/>
      <c r="F29" s="41"/>
      <c r="G29" s="26" t="s">
        <v>26</v>
      </c>
      <c r="H29" s="35">
        <v>1.7</v>
      </c>
    </row>
    <row r="30" spans="1:8" ht="15.6" customHeight="1" x14ac:dyDescent="0.3">
      <c r="A30" s="27">
        <f t="shared" ref="A30" si="1">A29+1</f>
        <v>12</v>
      </c>
      <c r="B30" s="41" t="s">
        <v>38</v>
      </c>
      <c r="C30" s="41"/>
      <c r="D30" s="41"/>
      <c r="E30" s="41"/>
      <c r="F30" s="41"/>
      <c r="G30" s="26" t="s">
        <v>42</v>
      </c>
      <c r="H30" s="35">
        <v>0.08</v>
      </c>
    </row>
    <row r="31" spans="1:8" ht="15.6" customHeight="1" x14ac:dyDescent="0.3">
      <c r="A31" s="27"/>
      <c r="B31" s="81" t="s">
        <v>13</v>
      </c>
      <c r="C31" s="81"/>
      <c r="D31" s="81"/>
      <c r="E31" s="81"/>
      <c r="F31" s="81"/>
      <c r="G31" s="26" t="s">
        <v>26</v>
      </c>
      <c r="H31" s="35">
        <f>H28+H29</f>
        <v>6.3</v>
      </c>
    </row>
    <row r="32" spans="1:8" x14ac:dyDescent="0.3">
      <c r="A32" s="27"/>
      <c r="B32" s="61" t="s">
        <v>12</v>
      </c>
      <c r="C32" s="61"/>
      <c r="D32" s="61"/>
      <c r="E32" s="61"/>
      <c r="F32" s="61"/>
      <c r="G32" s="24"/>
      <c r="H32" s="24"/>
    </row>
    <row r="33" spans="1:8" x14ac:dyDescent="0.3">
      <c r="A33" s="27"/>
      <c r="B33" s="46" t="s">
        <v>43</v>
      </c>
      <c r="C33" s="47"/>
      <c r="D33" s="47"/>
      <c r="E33" s="47"/>
      <c r="F33" s="48"/>
      <c r="G33" s="24"/>
      <c r="H33" s="24"/>
    </row>
    <row r="34" spans="1:8" x14ac:dyDescent="0.3">
      <c r="A34" s="27">
        <v>13</v>
      </c>
      <c r="B34" s="41" t="s">
        <v>40</v>
      </c>
      <c r="C34" s="41"/>
      <c r="D34" s="41"/>
      <c r="E34" s="41"/>
      <c r="F34" s="41"/>
      <c r="G34" s="26" t="s">
        <v>26</v>
      </c>
      <c r="H34" s="26">
        <v>0.23</v>
      </c>
    </row>
    <row r="35" spans="1:8" ht="15.6" customHeight="1" x14ac:dyDescent="0.3">
      <c r="A35" s="27">
        <f>A34+1</f>
        <v>14</v>
      </c>
      <c r="B35" s="41" t="s">
        <v>61</v>
      </c>
      <c r="C35" s="41"/>
      <c r="D35" s="41"/>
      <c r="E35" s="41"/>
      <c r="F35" s="41"/>
      <c r="G35" s="26" t="s">
        <v>26</v>
      </c>
      <c r="H35" s="26">
        <v>0.59</v>
      </c>
    </row>
    <row r="36" spans="1:8" ht="15.6" customHeight="1" x14ac:dyDescent="0.3">
      <c r="A36" s="27">
        <f>A35+1</f>
        <v>15</v>
      </c>
      <c r="B36" s="41" t="s">
        <v>62</v>
      </c>
      <c r="C36" s="41"/>
      <c r="D36" s="41"/>
      <c r="E36" s="41"/>
      <c r="F36" s="41"/>
      <c r="G36" s="26" t="s">
        <v>26</v>
      </c>
      <c r="H36" s="26">
        <v>1.58</v>
      </c>
    </row>
    <row r="37" spans="1:8" ht="15.6" customHeight="1" x14ac:dyDescent="0.3">
      <c r="A37" s="27">
        <f t="shared" ref="A37:A40" si="2">A36+1</f>
        <v>16</v>
      </c>
      <c r="B37" s="41" t="s">
        <v>63</v>
      </c>
      <c r="C37" s="41"/>
      <c r="D37" s="41"/>
      <c r="E37" s="41"/>
      <c r="F37" s="41"/>
      <c r="G37" s="26" t="s">
        <v>26</v>
      </c>
      <c r="H37" s="26">
        <v>1.27</v>
      </c>
    </row>
    <row r="38" spans="1:8" ht="15.6" customHeight="1" x14ac:dyDescent="0.3">
      <c r="A38" s="27">
        <f t="shared" si="2"/>
        <v>17</v>
      </c>
      <c r="B38" s="41" t="s">
        <v>64</v>
      </c>
      <c r="C38" s="41"/>
      <c r="D38" s="41"/>
      <c r="E38" s="41"/>
      <c r="F38" s="41"/>
      <c r="G38" s="26" t="s">
        <v>26</v>
      </c>
      <c r="H38" s="26">
        <v>0.93</v>
      </c>
    </row>
    <row r="39" spans="1:8" ht="15.6" customHeight="1" x14ac:dyDescent="0.3">
      <c r="A39" s="27">
        <f t="shared" si="2"/>
        <v>18</v>
      </c>
      <c r="B39" s="41" t="s">
        <v>65</v>
      </c>
      <c r="C39" s="41"/>
      <c r="D39" s="41"/>
      <c r="E39" s="41"/>
      <c r="F39" s="41"/>
      <c r="G39" s="26" t="s">
        <v>26</v>
      </c>
      <c r="H39" s="26">
        <v>0.18</v>
      </c>
    </row>
    <row r="40" spans="1:8" ht="48" customHeight="1" x14ac:dyDescent="0.3">
      <c r="A40" s="27">
        <f t="shared" si="2"/>
        <v>19</v>
      </c>
      <c r="B40" s="41" t="s">
        <v>46</v>
      </c>
      <c r="C40" s="41"/>
      <c r="D40" s="41"/>
      <c r="E40" s="41"/>
      <c r="F40" s="41"/>
      <c r="G40" s="26" t="s">
        <v>26</v>
      </c>
      <c r="H40" s="38">
        <f>SUM(H34:H39)/100*10</f>
        <v>0.47799999999999998</v>
      </c>
    </row>
    <row r="41" spans="1:8" ht="15.6" customHeight="1" x14ac:dyDescent="0.3">
      <c r="A41" s="27"/>
      <c r="B41" s="81" t="s">
        <v>13</v>
      </c>
      <c r="C41" s="81"/>
      <c r="D41" s="81"/>
      <c r="E41" s="81"/>
      <c r="F41" s="81"/>
      <c r="G41" s="26" t="s">
        <v>26</v>
      </c>
      <c r="H41" s="39">
        <f>SUM(H34:H40)</f>
        <v>5.2579999999999991</v>
      </c>
    </row>
    <row r="42" spans="1:8" x14ac:dyDescent="0.3">
      <c r="A42" s="27">
        <v>22</v>
      </c>
      <c r="B42" s="41" t="s">
        <v>79</v>
      </c>
      <c r="C42" s="41"/>
      <c r="D42" s="41"/>
      <c r="E42" s="41"/>
      <c r="F42" s="41"/>
      <c r="G42" s="26" t="s">
        <v>26</v>
      </c>
      <c r="H42" s="26">
        <v>3.78</v>
      </c>
    </row>
    <row r="43" spans="1:8" x14ac:dyDescent="0.3">
      <c r="A43" s="27">
        <f>A42+1</f>
        <v>23</v>
      </c>
      <c r="B43" s="41" t="s">
        <v>80</v>
      </c>
      <c r="C43" s="41"/>
      <c r="D43" s="41"/>
      <c r="E43" s="41"/>
      <c r="F43" s="41"/>
      <c r="G43" s="26" t="s">
        <v>26</v>
      </c>
      <c r="H43" s="26">
        <v>0.95</v>
      </c>
    </row>
    <row r="44" spans="1:8" ht="31.95" customHeight="1" x14ac:dyDescent="0.3">
      <c r="A44" s="27">
        <f>A43+1</f>
        <v>24</v>
      </c>
      <c r="B44" s="41" t="s">
        <v>49</v>
      </c>
      <c r="C44" s="41"/>
      <c r="D44" s="41"/>
      <c r="E44" s="41"/>
      <c r="F44" s="41"/>
      <c r="G44" s="26" t="s">
        <v>26</v>
      </c>
      <c r="H44" s="26">
        <v>0.71</v>
      </c>
    </row>
    <row r="45" spans="1:8" x14ac:dyDescent="0.3">
      <c r="A45" s="27"/>
      <c r="B45" s="81" t="s">
        <v>13</v>
      </c>
      <c r="C45" s="81"/>
      <c r="D45" s="81"/>
      <c r="E45" s="81"/>
      <c r="F45" s="81"/>
      <c r="G45" s="26" t="s">
        <v>26</v>
      </c>
      <c r="H45" s="39">
        <f>SUM(H41:H44)</f>
        <v>10.697999999999997</v>
      </c>
    </row>
    <row r="46" spans="1:8" ht="31.95" customHeight="1" x14ac:dyDescent="0.3">
      <c r="A46" s="27">
        <v>25</v>
      </c>
      <c r="B46" s="41" t="s">
        <v>66</v>
      </c>
      <c r="C46" s="41"/>
      <c r="D46" s="41"/>
      <c r="E46" s="41"/>
      <c r="F46" s="41"/>
      <c r="G46" s="26" t="s">
        <v>26</v>
      </c>
      <c r="H46" s="26">
        <v>0.23</v>
      </c>
    </row>
    <row r="47" spans="1:8" ht="31.95" customHeight="1" x14ac:dyDescent="0.3">
      <c r="A47" s="27">
        <f>A46+1</f>
        <v>26</v>
      </c>
      <c r="B47" s="41" t="s">
        <v>67</v>
      </c>
      <c r="C47" s="41"/>
      <c r="D47" s="41"/>
      <c r="E47" s="41"/>
      <c r="F47" s="41"/>
      <c r="G47" s="26" t="s">
        <v>25</v>
      </c>
      <c r="H47" s="26">
        <v>30.9</v>
      </c>
    </row>
    <row r="48" spans="1:8" ht="31.95" customHeight="1" x14ac:dyDescent="0.3">
      <c r="A48" s="27"/>
      <c r="B48" s="80" t="s">
        <v>68</v>
      </c>
      <c r="C48" s="80"/>
      <c r="D48" s="80"/>
      <c r="E48" s="80"/>
      <c r="F48" s="80"/>
      <c r="G48" s="24"/>
      <c r="H48" s="24"/>
    </row>
    <row r="49" spans="1:14" ht="15.6" customHeight="1" x14ac:dyDescent="0.3">
      <c r="A49" s="27">
        <v>27</v>
      </c>
      <c r="B49" s="49" t="s">
        <v>31</v>
      </c>
      <c r="C49" s="49"/>
      <c r="D49" s="49"/>
      <c r="E49" s="49"/>
      <c r="F49" s="49"/>
      <c r="G49" s="25" t="s">
        <v>25</v>
      </c>
      <c r="H49" s="31">
        <v>6.5</v>
      </c>
      <c r="K49" s="3"/>
    </row>
    <row r="50" spans="1:14" ht="15.6" customHeight="1" x14ac:dyDescent="0.3">
      <c r="A50" s="27">
        <f>A49+1</f>
        <v>28</v>
      </c>
      <c r="B50" s="49" t="s">
        <v>69</v>
      </c>
      <c r="C50" s="49"/>
      <c r="D50" s="49"/>
      <c r="E50" s="49"/>
      <c r="F50" s="49"/>
      <c r="G50" s="25" t="s">
        <v>25</v>
      </c>
      <c r="H50" s="31">
        <v>14.5</v>
      </c>
      <c r="K50" s="3"/>
    </row>
    <row r="51" spans="1:14" ht="15.6" customHeight="1" x14ac:dyDescent="0.3">
      <c r="A51" s="27">
        <f t="shared" ref="A51:A54" si="3">A50+1</f>
        <v>29</v>
      </c>
      <c r="B51" s="49" t="s">
        <v>32</v>
      </c>
      <c r="C51" s="49"/>
      <c r="D51" s="49"/>
      <c r="E51" s="49"/>
      <c r="F51" s="49"/>
      <c r="G51" s="25" t="s">
        <v>25</v>
      </c>
      <c r="H51" s="31">
        <v>5.0999999999999996</v>
      </c>
      <c r="K51" s="3"/>
    </row>
    <row r="52" spans="1:14" ht="15.6" customHeight="1" x14ac:dyDescent="0.3">
      <c r="A52" s="27">
        <f t="shared" si="3"/>
        <v>30</v>
      </c>
      <c r="B52" s="49" t="s">
        <v>70</v>
      </c>
      <c r="C52" s="49"/>
      <c r="D52" s="49"/>
      <c r="E52" s="49"/>
      <c r="F52" s="49"/>
      <c r="G52" s="25" t="s">
        <v>25</v>
      </c>
      <c r="H52" s="31">
        <v>3</v>
      </c>
      <c r="K52" s="3"/>
    </row>
    <row r="53" spans="1:14" x14ac:dyDescent="0.3">
      <c r="A53" s="27">
        <f t="shared" si="3"/>
        <v>31</v>
      </c>
      <c r="B53" s="53" t="s">
        <v>71</v>
      </c>
      <c r="C53" s="54"/>
      <c r="D53" s="54"/>
      <c r="E53" s="54"/>
      <c r="F53" s="55"/>
      <c r="G53" s="25" t="s">
        <v>25</v>
      </c>
      <c r="H53" s="31">
        <v>1.3</v>
      </c>
      <c r="L53" s="4"/>
      <c r="M53" s="5"/>
      <c r="N53" s="6"/>
    </row>
    <row r="54" spans="1:14" x14ac:dyDescent="0.3">
      <c r="A54" s="27">
        <f t="shared" si="3"/>
        <v>32</v>
      </c>
      <c r="B54" s="53" t="s">
        <v>44</v>
      </c>
      <c r="C54" s="54"/>
      <c r="D54" s="54"/>
      <c r="E54" s="54"/>
      <c r="F54" s="55"/>
      <c r="G54" s="25" t="s">
        <v>25</v>
      </c>
      <c r="H54" s="31">
        <v>10.4</v>
      </c>
      <c r="L54" s="4"/>
      <c r="M54" s="5"/>
      <c r="N54" s="6"/>
    </row>
    <row r="55" spans="1:14" x14ac:dyDescent="0.3">
      <c r="A55" s="27"/>
      <c r="B55" s="50" t="s">
        <v>13</v>
      </c>
      <c r="C55" s="51"/>
      <c r="D55" s="51"/>
      <c r="E55" s="51"/>
      <c r="F55" s="52"/>
      <c r="G55" s="25" t="s">
        <v>25</v>
      </c>
      <c r="H55" s="31">
        <f>SUM(H49:H54)</f>
        <v>40.800000000000004</v>
      </c>
      <c r="L55" s="4"/>
      <c r="M55" s="5"/>
      <c r="N55" s="6"/>
    </row>
    <row r="56" spans="1:14" ht="15.6" customHeight="1" x14ac:dyDescent="0.3">
      <c r="A56" s="27"/>
      <c r="B56" s="46" t="s">
        <v>27</v>
      </c>
      <c r="C56" s="47"/>
      <c r="D56" s="47"/>
      <c r="E56" s="47"/>
      <c r="F56" s="48"/>
      <c r="G56" s="26"/>
      <c r="H56" s="26"/>
      <c r="L56" s="4"/>
      <c r="M56" s="5"/>
      <c r="N56" s="6"/>
    </row>
    <row r="57" spans="1:14" ht="15.6" customHeight="1" x14ac:dyDescent="0.3">
      <c r="A57" s="27">
        <v>33</v>
      </c>
      <c r="B57" s="41" t="s">
        <v>83</v>
      </c>
      <c r="C57" s="41"/>
      <c r="D57" s="41"/>
      <c r="E57" s="41"/>
      <c r="F57" s="41"/>
      <c r="G57" s="26" t="s">
        <v>25</v>
      </c>
      <c r="H57" s="31">
        <v>286</v>
      </c>
    </row>
    <row r="58" spans="1:14" ht="15.6" customHeight="1" x14ac:dyDescent="0.3">
      <c r="A58" s="27">
        <f t="shared" ref="A58:A69" si="4">A57+1</f>
        <v>34</v>
      </c>
      <c r="B58" s="41" t="s">
        <v>84</v>
      </c>
      <c r="C58" s="41"/>
      <c r="D58" s="41"/>
      <c r="E58" s="41"/>
      <c r="F58" s="41"/>
      <c r="G58" s="26" t="s">
        <v>14</v>
      </c>
      <c r="H58" s="31">
        <v>37</v>
      </c>
    </row>
    <row r="59" spans="1:14" ht="15.6" customHeight="1" x14ac:dyDescent="0.3">
      <c r="A59" s="27">
        <f t="shared" si="4"/>
        <v>35</v>
      </c>
      <c r="B59" s="41" t="s">
        <v>82</v>
      </c>
      <c r="C59" s="41"/>
      <c r="D59" s="41"/>
      <c r="E59" s="41"/>
      <c r="F59" s="41"/>
      <c r="G59" s="26" t="s">
        <v>25</v>
      </c>
      <c r="H59" s="31">
        <v>286</v>
      </c>
    </row>
    <row r="60" spans="1:14" ht="15.6" customHeight="1" x14ac:dyDescent="0.3">
      <c r="A60" s="27">
        <f t="shared" si="4"/>
        <v>36</v>
      </c>
      <c r="B60" s="41" t="s">
        <v>72</v>
      </c>
      <c r="C60" s="41"/>
      <c r="D60" s="41"/>
      <c r="E60" s="41"/>
      <c r="F60" s="41"/>
      <c r="G60" s="26" t="s">
        <v>14</v>
      </c>
      <c r="H60" s="26">
        <v>36.299999999999997</v>
      </c>
    </row>
    <row r="61" spans="1:14" ht="48" customHeight="1" x14ac:dyDescent="0.3">
      <c r="A61" s="27">
        <f t="shared" si="4"/>
        <v>37</v>
      </c>
      <c r="B61" s="41" t="s">
        <v>73</v>
      </c>
      <c r="C61" s="41"/>
      <c r="D61" s="41"/>
      <c r="E61" s="41"/>
      <c r="F61" s="41"/>
      <c r="G61" s="26" t="s">
        <v>14</v>
      </c>
      <c r="H61" s="26">
        <v>74.2</v>
      </c>
    </row>
    <row r="62" spans="1:14" ht="31.05" customHeight="1" x14ac:dyDescent="0.3">
      <c r="A62" s="27">
        <f t="shared" si="4"/>
        <v>38</v>
      </c>
      <c r="B62" s="41" t="s">
        <v>74</v>
      </c>
      <c r="C62" s="41"/>
      <c r="D62" s="41"/>
      <c r="E62" s="41"/>
      <c r="F62" s="41"/>
      <c r="G62" s="26" t="s">
        <v>14</v>
      </c>
      <c r="H62" s="26">
        <v>17.5</v>
      </c>
    </row>
    <row r="63" spans="1:14" ht="31.95" customHeight="1" x14ac:dyDescent="0.3">
      <c r="A63" s="27">
        <f t="shared" si="4"/>
        <v>39</v>
      </c>
      <c r="B63" s="41" t="s">
        <v>75</v>
      </c>
      <c r="C63" s="41"/>
      <c r="D63" s="41"/>
      <c r="E63" s="41"/>
      <c r="F63" s="41"/>
      <c r="G63" s="26" t="s">
        <v>15</v>
      </c>
      <c r="H63" s="26">
        <v>5</v>
      </c>
    </row>
    <row r="64" spans="1:14" ht="31.95" customHeight="1" x14ac:dyDescent="0.3">
      <c r="A64" s="27">
        <f t="shared" si="4"/>
        <v>40</v>
      </c>
      <c r="B64" s="41" t="s">
        <v>76</v>
      </c>
      <c r="C64" s="41"/>
      <c r="D64" s="41"/>
      <c r="E64" s="41"/>
      <c r="F64" s="41"/>
      <c r="G64" s="26" t="s">
        <v>15</v>
      </c>
      <c r="H64" s="26">
        <v>1</v>
      </c>
      <c r="K64" s="7"/>
      <c r="L64" s="8"/>
      <c r="M64" s="9"/>
    </row>
    <row r="65" spans="1:15" s="30" customFormat="1" ht="15.6" customHeight="1" x14ac:dyDescent="0.3">
      <c r="A65" s="27">
        <f t="shared" si="4"/>
        <v>41</v>
      </c>
      <c r="B65" s="82" t="s">
        <v>28</v>
      </c>
      <c r="C65" s="83"/>
      <c r="D65" s="83"/>
      <c r="E65" s="83"/>
      <c r="F65" s="84"/>
      <c r="G65" s="26" t="s">
        <v>15</v>
      </c>
      <c r="H65" s="26">
        <v>1</v>
      </c>
      <c r="K65" s="7"/>
      <c r="L65" s="28"/>
      <c r="M65" s="29"/>
    </row>
    <row r="66" spans="1:15" s="30" customFormat="1" ht="15.6" customHeight="1" x14ac:dyDescent="0.3">
      <c r="A66" s="27">
        <f t="shared" si="4"/>
        <v>42</v>
      </c>
      <c r="B66" s="82" t="s">
        <v>81</v>
      </c>
      <c r="C66" s="83"/>
      <c r="D66" s="83"/>
      <c r="E66" s="83"/>
      <c r="F66" s="84"/>
      <c r="G66" s="26" t="s">
        <v>15</v>
      </c>
      <c r="H66" s="26">
        <v>1</v>
      </c>
      <c r="K66" s="7"/>
      <c r="L66" s="28"/>
      <c r="M66" s="29"/>
    </row>
    <row r="67" spans="1:15" x14ac:dyDescent="0.3">
      <c r="A67" s="27">
        <f t="shared" si="4"/>
        <v>43</v>
      </c>
      <c r="B67" s="41" t="s">
        <v>29</v>
      </c>
      <c r="C67" s="41"/>
      <c r="D67" s="41"/>
      <c r="E67" s="41"/>
      <c r="F67" s="41"/>
      <c r="G67" s="26" t="s">
        <v>15</v>
      </c>
      <c r="H67" s="26">
        <v>5</v>
      </c>
      <c r="L67" s="11"/>
      <c r="M67" s="12"/>
      <c r="N67" s="13"/>
    </row>
    <row r="68" spans="1:15" x14ac:dyDescent="0.3">
      <c r="A68" s="27">
        <f t="shared" si="4"/>
        <v>44</v>
      </c>
      <c r="B68" s="41" t="s">
        <v>77</v>
      </c>
      <c r="C68" s="41"/>
      <c r="D68" s="41"/>
      <c r="E68" s="41"/>
      <c r="F68" s="41"/>
      <c r="G68" s="26" t="s">
        <v>15</v>
      </c>
      <c r="H68" s="26">
        <v>2</v>
      </c>
      <c r="L68" s="11"/>
      <c r="M68" s="12"/>
      <c r="N68" s="13"/>
    </row>
    <row r="69" spans="1:15" x14ac:dyDescent="0.3">
      <c r="A69" s="27">
        <f t="shared" si="4"/>
        <v>45</v>
      </c>
      <c r="B69" s="41" t="s">
        <v>78</v>
      </c>
      <c r="C69" s="41"/>
      <c r="D69" s="41"/>
      <c r="E69" s="41"/>
      <c r="F69" s="41"/>
      <c r="G69" s="26" t="s">
        <v>15</v>
      </c>
      <c r="H69" s="26">
        <v>1</v>
      </c>
      <c r="L69" s="11"/>
      <c r="M69" s="12"/>
      <c r="N69" s="13"/>
    </row>
    <row r="70" spans="1:15" x14ac:dyDescent="0.3">
      <c r="A70" s="27"/>
      <c r="B70" s="66" t="s">
        <v>18</v>
      </c>
      <c r="C70" s="67"/>
      <c r="D70" s="67"/>
      <c r="E70" s="67"/>
      <c r="F70" s="68"/>
      <c r="G70" s="25"/>
      <c r="H70" s="25"/>
    </row>
    <row r="71" spans="1:15" ht="31.95" customHeight="1" x14ac:dyDescent="0.3">
      <c r="A71" s="27">
        <v>46</v>
      </c>
      <c r="B71" s="41" t="s">
        <v>45</v>
      </c>
      <c r="C71" s="41"/>
      <c r="D71" s="41"/>
      <c r="E71" s="41"/>
      <c r="F71" s="41"/>
      <c r="G71" s="26" t="s">
        <v>25</v>
      </c>
      <c r="H71" s="26">
        <v>123</v>
      </c>
    </row>
    <row r="72" spans="1:15" x14ac:dyDescent="0.3">
      <c r="A72" s="27">
        <f>A71+1</f>
        <v>47</v>
      </c>
      <c r="B72" s="41" t="s">
        <v>47</v>
      </c>
      <c r="C72" s="41"/>
      <c r="D72" s="41"/>
      <c r="E72" s="41"/>
      <c r="F72" s="41"/>
      <c r="G72" s="26" t="s">
        <v>48</v>
      </c>
      <c r="H72" s="26">
        <v>1</v>
      </c>
    </row>
    <row r="73" spans="1:15" x14ac:dyDescent="0.3">
      <c r="A73" s="32"/>
      <c r="B73" s="33"/>
      <c r="C73" s="33"/>
      <c r="D73" s="33"/>
      <c r="E73" s="33"/>
      <c r="F73" s="33"/>
      <c r="G73" s="34"/>
      <c r="H73" s="34"/>
    </row>
    <row r="74" spans="1:15" ht="17.399999999999999" x14ac:dyDescent="0.3">
      <c r="A74" s="2" t="s">
        <v>19</v>
      </c>
      <c r="K74" s="17"/>
      <c r="L74" s="10"/>
      <c r="M74" s="14"/>
      <c r="N74" s="15"/>
      <c r="O74" s="15"/>
    </row>
    <row r="75" spans="1:15" ht="47.4" customHeight="1" x14ac:dyDescent="0.3">
      <c r="A75" s="40" t="s">
        <v>34</v>
      </c>
      <c r="B75" s="40"/>
      <c r="C75" s="40"/>
      <c r="D75" s="40"/>
      <c r="E75" s="40"/>
      <c r="F75" s="40"/>
      <c r="G75" s="40"/>
      <c r="H75" s="40"/>
      <c r="I75" s="40"/>
      <c r="K75" s="79"/>
      <c r="L75" s="79"/>
      <c r="M75" s="79"/>
      <c r="N75" s="79"/>
      <c r="O75" s="79"/>
    </row>
    <row r="76" spans="1:15" ht="61.95" customHeight="1" x14ac:dyDescent="0.3">
      <c r="A76" s="40" t="s">
        <v>35</v>
      </c>
      <c r="B76" s="40"/>
      <c r="C76" s="40"/>
      <c r="D76" s="40"/>
      <c r="E76" s="40"/>
      <c r="F76" s="40"/>
      <c r="G76" s="40"/>
      <c r="H76" s="40"/>
      <c r="I76" s="40"/>
      <c r="K76" s="36"/>
      <c r="L76" s="36"/>
      <c r="M76" s="36"/>
      <c r="N76" s="36"/>
      <c r="O76" s="36"/>
    </row>
    <row r="77" spans="1:15" ht="15.6" customHeight="1" x14ac:dyDescent="0.3">
      <c r="A77" s="40" t="s">
        <v>36</v>
      </c>
      <c r="B77" s="40"/>
      <c r="C77" s="40"/>
      <c r="D77" s="40"/>
      <c r="E77" s="40"/>
      <c r="F77" s="40"/>
      <c r="G77" s="40"/>
      <c r="H77" s="40"/>
      <c r="I77" s="40"/>
      <c r="K77" s="36"/>
      <c r="L77" s="36"/>
      <c r="M77" s="36"/>
      <c r="N77" s="36"/>
      <c r="O77" s="36"/>
    </row>
    <row r="78" spans="1:15" ht="17.399999999999999" x14ac:dyDescent="0.3">
      <c r="K78" s="76"/>
      <c r="L78" s="76"/>
      <c r="M78" s="76"/>
      <c r="N78" s="76"/>
      <c r="O78" s="76"/>
    </row>
    <row r="79" spans="1:15" x14ac:dyDescent="0.3">
      <c r="A79" s="1" t="s">
        <v>21</v>
      </c>
      <c r="K79" s="18"/>
      <c r="L79" s="18"/>
      <c r="M79" s="18"/>
      <c r="N79" s="18"/>
      <c r="O79" s="18"/>
    </row>
    <row r="80" spans="1:15" x14ac:dyDescent="0.3">
      <c r="C80" s="75" t="s">
        <v>23</v>
      </c>
      <c r="D80" s="75"/>
      <c r="E80" s="75"/>
      <c r="F80" s="75"/>
      <c r="G80" s="75"/>
      <c r="H80" s="75"/>
      <c r="I80" s="75"/>
      <c r="K80" s="19"/>
      <c r="L80" s="19"/>
      <c r="M80" s="77"/>
      <c r="N80" s="77"/>
      <c r="O80" s="20"/>
    </row>
    <row r="81" spans="1:15" x14ac:dyDescent="0.3">
      <c r="K81" s="21"/>
      <c r="L81" s="21"/>
      <c r="M81" s="78"/>
      <c r="N81" s="78"/>
      <c r="O81" s="78"/>
    </row>
    <row r="82" spans="1:15" x14ac:dyDescent="0.3">
      <c r="A82" s="1" t="s">
        <v>20</v>
      </c>
      <c r="K82" s="19"/>
      <c r="L82" s="19"/>
      <c r="M82" s="77"/>
      <c r="N82" s="77"/>
      <c r="O82" s="20"/>
    </row>
    <row r="83" spans="1:15" x14ac:dyDescent="0.3">
      <c r="C83" s="75" t="s">
        <v>23</v>
      </c>
      <c r="D83" s="75"/>
      <c r="E83" s="75"/>
      <c r="F83" s="75"/>
      <c r="G83" s="75"/>
      <c r="H83" s="75"/>
      <c r="I83" s="75"/>
      <c r="K83" s="21"/>
      <c r="L83" s="21"/>
      <c r="M83" s="78"/>
      <c r="N83" s="78"/>
      <c r="O83" s="78"/>
    </row>
    <row r="84" spans="1:15" x14ac:dyDescent="0.3">
      <c r="K84" s="19"/>
      <c r="L84" s="19"/>
      <c r="M84" s="74"/>
      <c r="N84" s="74"/>
      <c r="O84" s="22"/>
    </row>
    <row r="85" spans="1:15" x14ac:dyDescent="0.3">
      <c r="A85" s="1" t="s">
        <v>22</v>
      </c>
      <c r="C85" s="16"/>
      <c r="D85" s="16"/>
      <c r="E85" s="16"/>
      <c r="F85" s="16"/>
      <c r="G85" s="16"/>
      <c r="H85" s="16"/>
      <c r="I85" s="16"/>
    </row>
  </sheetData>
  <mergeCells count="81">
    <mergeCell ref="B72:F72"/>
    <mergeCell ref="B60:F60"/>
    <mergeCell ref="B51:F51"/>
    <mergeCell ref="B52:F52"/>
    <mergeCell ref="B54:F54"/>
    <mergeCell ref="B57:F57"/>
    <mergeCell ref="B68:F68"/>
    <mergeCell ref="B62:F62"/>
    <mergeCell ref="B69:F69"/>
    <mergeCell ref="B70:F70"/>
    <mergeCell ref="B67:F67"/>
    <mergeCell ref="B65:F65"/>
    <mergeCell ref="B64:F64"/>
    <mergeCell ref="B66:F66"/>
    <mergeCell ref="B23:F23"/>
    <mergeCell ref="B41:F41"/>
    <mergeCell ref="B45:F45"/>
    <mergeCell ref="B24:F24"/>
    <mergeCell ref="B29:F29"/>
    <mergeCell ref="B30:F30"/>
    <mergeCell ref="B31:F31"/>
    <mergeCell ref="B27:F27"/>
    <mergeCell ref="B40:F40"/>
    <mergeCell ref="B37:F37"/>
    <mergeCell ref="B38:F38"/>
    <mergeCell ref="B39:F39"/>
    <mergeCell ref="B43:F43"/>
    <mergeCell ref="B48:F48"/>
    <mergeCell ref="B63:F63"/>
    <mergeCell ref="B61:F61"/>
    <mergeCell ref="B36:F36"/>
    <mergeCell ref="B56:F56"/>
    <mergeCell ref="B59:F59"/>
    <mergeCell ref="B20:F20"/>
    <mergeCell ref="B16:F16"/>
    <mergeCell ref="B19:F19"/>
    <mergeCell ref="B47:F47"/>
    <mergeCell ref="M84:N84"/>
    <mergeCell ref="A75:I75"/>
    <mergeCell ref="C80:I80"/>
    <mergeCell ref="C83:I83"/>
    <mergeCell ref="K78:O78"/>
    <mergeCell ref="M80:N80"/>
    <mergeCell ref="M81:O81"/>
    <mergeCell ref="M82:N82"/>
    <mergeCell ref="M83:O83"/>
    <mergeCell ref="K75:O75"/>
    <mergeCell ref="A77:I77"/>
    <mergeCell ref="B71:F71"/>
    <mergeCell ref="A2:H2"/>
    <mergeCell ref="A3:H3"/>
    <mergeCell ref="C5:I5"/>
    <mergeCell ref="C6:I6"/>
    <mergeCell ref="B42:F42"/>
    <mergeCell ref="A5:B5"/>
    <mergeCell ref="A6:B6"/>
    <mergeCell ref="A7:B7"/>
    <mergeCell ref="A8:B8"/>
    <mergeCell ref="B13:F13"/>
    <mergeCell ref="B32:F32"/>
    <mergeCell ref="B34:F34"/>
    <mergeCell ref="A11:H11"/>
    <mergeCell ref="B14:F14"/>
    <mergeCell ref="B17:F17"/>
    <mergeCell ref="B15:F15"/>
    <mergeCell ref="A76:I76"/>
    <mergeCell ref="B18:F18"/>
    <mergeCell ref="B21:F21"/>
    <mergeCell ref="B22:F22"/>
    <mergeCell ref="B33:F33"/>
    <mergeCell ref="B44:F44"/>
    <mergeCell ref="B28:F28"/>
    <mergeCell ref="B35:F35"/>
    <mergeCell ref="B46:F46"/>
    <mergeCell ref="B49:F49"/>
    <mergeCell ref="B55:F55"/>
    <mergeCell ref="B53:F53"/>
    <mergeCell ref="B58:F58"/>
    <mergeCell ref="B25:F25"/>
    <mergeCell ref="B26:F26"/>
    <mergeCell ref="B50:F50"/>
  </mergeCells>
  <phoneticPr fontId="6" type="noConversion"/>
  <pageMargins left="0.70866141732283472" right="0.70866141732283472" top="0.74803149606299213" bottom="0.74803149606299213" header="0.31496062992125984" footer="0.31496062992125984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edgars kerubins</dc:creator>
  <cp:lastModifiedBy>edgars kerubins</cp:lastModifiedBy>
  <cp:lastPrinted>2024-10-01T07:23:41Z</cp:lastPrinted>
  <dcterms:created xsi:type="dcterms:W3CDTF">2015-06-05T18:17:20Z</dcterms:created>
  <dcterms:modified xsi:type="dcterms:W3CDTF">2025-02-18T06:43:22Z</dcterms:modified>
</cp:coreProperties>
</file>